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Anual\"/>
    </mc:Choice>
  </mc:AlternateContent>
  <bookViews>
    <workbookView xWindow="-105" yWindow="-105" windowWidth="23250" windowHeight="12600"/>
  </bookViews>
  <sheets>
    <sheet name="ESF" sheetId="4" r:id="rId1"/>
  </sheets>
  <definedNames>
    <definedName name="_xlnm._FilterDatabase" localSheetId="0" hidden="1">ESF!$A$2:$G$39</definedName>
  </definedNames>
  <calcPr calcId="152511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4" l="1"/>
  <c r="B13" i="4"/>
  <c r="G48" i="4" l="1"/>
  <c r="G49" i="4"/>
  <c r="F48" i="4"/>
  <c r="F46" i="4"/>
  <c r="B29" i="4"/>
  <c r="F49" i="4" s="1"/>
  <c r="B27" i="4"/>
  <c r="B4" i="4"/>
  <c r="F35" i="4" l="1"/>
  <c r="C4" i="4" l="1"/>
  <c r="C15" i="4"/>
  <c r="G35" i="4" l="1"/>
  <c r="G46" i="4" s="1"/>
  <c r="G30" i="4"/>
  <c r="F30" i="4"/>
  <c r="G24" i="4"/>
  <c r="F24" i="4"/>
  <c r="G4" i="4"/>
  <c r="G14" i="4" s="1"/>
  <c r="F4" i="4"/>
  <c r="F14" i="4" s="1"/>
  <c r="C27" i="4"/>
  <c r="C13" i="4"/>
  <c r="F26" i="4" l="1"/>
  <c r="G26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<sst xmlns="http://schemas.openxmlformats.org/spreadsheetml/2006/main" count="60" uniqueCount="60">
  <si>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</si>
  <si>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</si>
  <si>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</si>
  <si>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</si>
  <si>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</si>
  <si>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</si>
  <si>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</si>
  <si>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</si>
  <si>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</si>
  <si>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</si>
  <si>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</si>
  <si>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</si>
  <si>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</si>
  <si>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</si>
  <si>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</si>
  <si>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</si>
  <si>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</si>
  <si>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</si>
  <si>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</si>
  <si>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</si>
  <si>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</si>
  <si>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</si>
  <si>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</si>
  <si>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</si>
  <si>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</si>
  <si>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</si>
  <si>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</si>
  <si>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</si>
  <si>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</si>
  <si>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</si>
  <si>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</si>
  <si>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</si>
  <si>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</si>
  <si>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</si>
  <si>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</si>
  <si>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</si>
  <si>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</si>
  <si>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</si>
  <si>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</si>
  <si>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</si>
  <si>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</si>
  <si>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</si>
  <si>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</si>
  <si>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</si>
  <si>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</si>
  <si>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</si>
  <si>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</si>
  <si>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</si>
  <si>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</si>
  <si>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</si>
  <si>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</si>
  <si>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</si>
  <si>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</si>
  <si>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</si>
  <si>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</si>
  <si>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</si>
  <si>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</si>
  <si>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</si>
  <si>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</si>
  <si>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de Situación Financiera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</si>
</sst>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Border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56</xdr:row>
      <xdr:rowOff>85725</xdr:rowOff>
    </xdr:from>
    <xdr:to>
      <xdr:col>0</xdr:col>
      <xdr:colOff>2809875</xdr:colOff>
      <xdr:row>59</xdr:row>
      <xdr:rowOff>85725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6010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2657475</xdr:colOff>
          <xdr:row>56</xdr:row>
          <xdr:rowOff>76200</xdr:rowOff>
        </xdr:from>
        <xdr:to>
          <xdr:col>6</xdr:col>
          <xdr:colOff>438150</xdr:colOff>
          <xdr:row>62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866775</xdr:colOff>
      <xdr:row>56</xdr:row>
      <xdr:rowOff>76200</xdr:rowOff>
    </xdr:from>
    <xdr:to>
      <xdr:col>4</xdr:col>
      <xdr:colOff>495300</xdr:colOff>
      <xdr:row>60</xdr:row>
      <xdr:rowOff>28575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85915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tabSelected="1" topLeftCell="B22" zoomScaleNormal="100" zoomScaleSheetLayoutView="100" workbookViewId="0">
      <selection activeCell="F36" sqref="F3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" width="12" style="2"/>
    <col min="17" max="17" width="30.6640625" style="2" customWidth="1"/>
    <col min="18" max="16384" width="12" style="2"/>
  </cols>
  <sheetData>
    <row r="1" spans="1:7" ht="39.950000000000003" customHeight="1" x14ac:dyDescent="0.2">
      <c r="A1" s="47" t="s">
        <v>59</v>
      </c>
      <c r="B1" s="48"/>
      <c r="C1" s="48"/>
      <c r="D1" s="48"/>
      <c r="E1" s="48"/>
      <c r="F1" s="48"/>
      <c r="G1" s="49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f>+SUM(B5:B11)</f>
        <v>4703365.8999999994</v>
      </c>
      <c r="C4" s="10">
        <f>+SUM(C5:C11)</f>
        <v>3932715.9699999997</v>
      </c>
      <c r="D4" s="14"/>
      <c r="E4" s="9" t="s">
        <v>25</v>
      </c>
      <c r="F4" s="10">
        <f>+SUM(F5:F12)</f>
        <v>2180801.64</v>
      </c>
      <c r="G4" s="10">
        <f>+SUM(G5:G12)</f>
        <v>2105677.84</v>
      </c>
    </row>
    <row r="5" spans="1:7" x14ac:dyDescent="0.2">
      <c r="A5" s="30" t="s">
        <v>27</v>
      </c>
      <c r="B5" s="12">
        <v>4657806.63</v>
      </c>
      <c r="C5" s="12">
        <v>3802404.92</v>
      </c>
      <c r="D5" s="17"/>
      <c r="E5" s="11" t="s">
        <v>41</v>
      </c>
      <c r="F5" s="12">
        <v>2180801.64</v>
      </c>
      <c r="G5" s="5">
        <v>2105677.84</v>
      </c>
    </row>
    <row r="6" spans="1:7" x14ac:dyDescent="0.2">
      <c r="A6" s="30" t="s">
        <v>28</v>
      </c>
      <c r="B6" s="12">
        <v>45559.27</v>
      </c>
      <c r="C6" s="12">
        <v>130311.05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+B4+B11</f>
        <v>4703365.8999999994</v>
      </c>
      <c r="C13" s="10">
        <f>+C4+C11</f>
        <v>3932715.9699999997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+F4+F12</f>
        <v>2180801.64</v>
      </c>
      <c r="G14" s="43">
        <f>+G4+G12</f>
        <v>2105677.84</v>
      </c>
    </row>
    <row r="15" spans="1:7" x14ac:dyDescent="0.2">
      <c r="A15" s="27" t="s">
        <v>24</v>
      </c>
      <c r="B15" s="12">
        <f>+SUM(B16:B23)</f>
        <v>4130385.79</v>
      </c>
      <c r="C15" s="12">
        <f>+SUM(C16:C23)</f>
        <v>243366.53000000003</v>
      </c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4736552.67</v>
      </c>
      <c r="C19" s="12">
        <v>353814.64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-606166.88</v>
      </c>
      <c r="C21" s="12">
        <v>-110448.11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B24" s="25"/>
      <c r="C24" s="24"/>
      <c r="D24" s="17"/>
      <c r="E24" s="38" t="s">
        <v>7</v>
      </c>
      <c r="F24" s="10">
        <f>+SUM(F17:F22)</f>
        <v>0</v>
      </c>
      <c r="G24" s="10">
        <f>+SUM(G17:G22)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+F24+F14</f>
        <v>2180801.64</v>
      </c>
      <c r="G26" s="20">
        <f>+G24+G14</f>
        <v>2105677.84</v>
      </c>
    </row>
    <row r="27" spans="1:7" x14ac:dyDescent="0.2">
      <c r="A27" s="37" t="s">
        <v>8</v>
      </c>
      <c r="B27" s="10">
        <f>+B15+B25</f>
        <v>4130385.79</v>
      </c>
      <c r="C27" s="10">
        <f>+C15+C25</f>
        <v>243366.53000000003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2">
        <f>+B13+B27</f>
        <v>8833751.6899999995</v>
      </c>
      <c r="C29" s="12">
        <f>+C13+C27</f>
        <v>4176082.5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+SUM(F31:F33)</f>
        <v>0</v>
      </c>
      <c r="G30" s="10">
        <f>+SUM(G31:G33)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8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8" x14ac:dyDescent="0.2">
      <c r="A34" s="31"/>
      <c r="B34" s="15"/>
      <c r="C34" s="15"/>
      <c r="D34" s="8"/>
      <c r="E34" s="11"/>
      <c r="F34" s="12"/>
      <c r="G34" s="5"/>
    </row>
    <row r="35" spans="1:8" x14ac:dyDescent="0.2">
      <c r="A35" s="31"/>
      <c r="B35" s="15"/>
      <c r="C35" s="15"/>
      <c r="D35" s="17"/>
      <c r="E35" s="39" t="s">
        <v>50</v>
      </c>
      <c r="F35" s="10">
        <f>+SUM(F36:F40)</f>
        <v>6652950.0500000007</v>
      </c>
      <c r="G35" s="20">
        <f>+SUM(G36:G40)</f>
        <v>2070404.66</v>
      </c>
    </row>
    <row r="36" spans="1:8" x14ac:dyDescent="0.2">
      <c r="A36" s="31"/>
      <c r="B36" s="15"/>
      <c r="C36" s="15"/>
      <c r="D36" s="17"/>
      <c r="E36" s="11" t="s">
        <v>52</v>
      </c>
      <c r="F36" s="12">
        <v>5380196.7800000003</v>
      </c>
      <c r="G36" s="5">
        <v>512142.76</v>
      </c>
    </row>
    <row r="37" spans="1:8" x14ac:dyDescent="0.2">
      <c r="A37" s="31"/>
      <c r="B37" s="15"/>
      <c r="C37" s="15"/>
      <c r="D37" s="17"/>
      <c r="E37" s="11" t="s">
        <v>19</v>
      </c>
      <c r="F37" s="12">
        <v>1272753.27</v>
      </c>
      <c r="G37" s="5">
        <v>1558261.9</v>
      </c>
      <c r="H37" s="4"/>
    </row>
    <row r="38" spans="1:8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8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8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8" x14ac:dyDescent="0.2">
      <c r="A41" s="31"/>
      <c r="B41" s="15"/>
      <c r="C41" s="15"/>
      <c r="D41" s="24"/>
      <c r="E41" s="11"/>
      <c r="F41" s="12"/>
      <c r="G41" s="5"/>
    </row>
    <row r="42" spans="1:8" ht="21" x14ac:dyDescent="0.2">
      <c r="A42" s="31"/>
      <c r="B42" s="22"/>
      <c r="C42" s="23"/>
      <c r="D42" s="24"/>
      <c r="E42" s="39" t="s">
        <v>54</v>
      </c>
      <c r="F42" s="10">
        <v>0</v>
      </c>
      <c r="G42" s="6">
        <v>0</v>
      </c>
    </row>
    <row r="43" spans="1:8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8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8" x14ac:dyDescent="0.2">
      <c r="A45" s="32"/>
      <c r="B45" s="25"/>
      <c r="C45" s="24"/>
      <c r="D45" s="24"/>
      <c r="E45" s="11"/>
      <c r="F45" s="12"/>
      <c r="G45" s="5"/>
    </row>
    <row r="46" spans="1:8" x14ac:dyDescent="0.2">
      <c r="A46" s="32"/>
      <c r="B46" s="25"/>
      <c r="C46" s="24"/>
      <c r="D46" s="24"/>
      <c r="E46" s="39" t="s">
        <v>55</v>
      </c>
      <c r="F46" s="10">
        <f>+F42+F35+F30</f>
        <v>6652950.0500000007</v>
      </c>
      <c r="G46" s="20">
        <f>+G42+G35+G30</f>
        <v>2070404.66</v>
      </c>
    </row>
    <row r="47" spans="1:8" x14ac:dyDescent="0.2">
      <c r="A47" s="32"/>
      <c r="B47" s="25"/>
      <c r="C47" s="24"/>
      <c r="D47" s="24"/>
      <c r="E47" s="9"/>
      <c r="F47" s="10"/>
      <c r="G47" s="6"/>
    </row>
    <row r="48" spans="1:8" x14ac:dyDescent="0.2">
      <c r="A48" s="32"/>
      <c r="B48" s="25"/>
      <c r="C48" s="24"/>
      <c r="D48" s="24"/>
      <c r="E48" s="39" t="s">
        <v>56</v>
      </c>
      <c r="F48" s="10">
        <f>+F26+F46</f>
        <v>8833751.6900000013</v>
      </c>
      <c r="G48" s="20">
        <f>+G26+G46</f>
        <v>4176082.5</v>
      </c>
    </row>
    <row r="49" spans="1:8" x14ac:dyDescent="0.2">
      <c r="A49" s="33"/>
      <c r="B49" s="34"/>
      <c r="C49" s="35"/>
      <c r="D49" s="35"/>
      <c r="E49" s="35"/>
      <c r="F49" s="35">
        <f>+B29-F48</f>
        <v>0</v>
      </c>
      <c r="G49" s="36">
        <f>+G48-C29</f>
        <v>0</v>
      </c>
    </row>
    <row r="51" spans="1:8" x14ac:dyDescent="0.2">
      <c r="A51" s="42" t="s">
        <v>58</v>
      </c>
      <c r="H51" s="4"/>
    </row>
    <row r="65" spans="4:17" x14ac:dyDescent="0.2">
      <c r="Q65" s="46"/>
    </row>
    <row r="66" spans="4:17" x14ac:dyDescent="0.2">
      <c r="D66" s="44"/>
      <c r="Q66" s="45"/>
    </row>
    <row r="67" spans="4:17" x14ac:dyDescent="0.2">
      <c r="D67" s="44"/>
      <c r="Q67" s="45"/>
    </row>
    <row r="68" spans="4:17" x14ac:dyDescent="0.2">
      <c r="Q68" s="4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56" fitToHeight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2657475</xdr:colOff>
                <xdr:row>56</xdr:row>
                <xdr:rowOff>76200</xdr:rowOff>
              </from>
              <to>
                <xdr:col>6</xdr:col>
                <xdr:colOff>438150</xdr:colOff>
                <xdr:row>62</xdr:row>
                <xdr:rowOff>19050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2020-01-29T22:40:46Z</cp:lastPrinted>
  <dcterms:created xsi:type="dcterms:W3CDTF">2012-12-11T20:26:08Z</dcterms:created>
  <dcterms:modified xsi:type="dcterms:W3CDTF">2020-02-20T18:45:38Z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